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bookViews>
  <sheets>
    <sheet name="汇总" sheetId="1" r:id="rId1"/>
  </sheets>
  <externalReferences>
    <externalReference r:id="rId2"/>
  </externalReferences>
  <definedNames>
    <definedName name="_xlnm._FilterDatabase" localSheetId="0" hidden="1">汇总!$B$2:$I$80</definedName>
  </definedNames>
  <calcPr calcId="144525"/>
</workbook>
</file>

<file path=xl/sharedStrings.xml><?xml version="1.0" encoding="utf-8"?>
<sst xmlns="http://schemas.openxmlformats.org/spreadsheetml/2006/main" count="213" uniqueCount="77">
  <si>
    <t>2023年邵阳工业职业技术学院公开选调和公开招聘工作人员综合成绩排名及
入围体检人员名单</t>
  </si>
  <si>
    <t>序号</t>
  </si>
  <si>
    <t>岗位名称</t>
  </si>
  <si>
    <t>计划数</t>
  </si>
  <si>
    <t>考生姓名</t>
  </si>
  <si>
    <t>考生抽签
顺序号</t>
  </si>
  <si>
    <t>笔试成绩</t>
  </si>
  <si>
    <t>面试成绩</t>
  </si>
  <si>
    <t>综合成绩</t>
  </si>
  <si>
    <t>排名</t>
  </si>
  <si>
    <t>是否入围体检</t>
  </si>
  <si>
    <t>备注</t>
  </si>
  <si>
    <t>教务干事</t>
  </si>
  <si>
    <t>佘娜</t>
  </si>
  <si>
    <t>-</t>
  </si>
  <si>
    <t>是</t>
  </si>
  <si>
    <t>吴捷洋</t>
  </si>
  <si>
    <t>袁军</t>
  </si>
  <si>
    <t>黄捷</t>
  </si>
  <si>
    <t>赵湖</t>
  </si>
  <si>
    <t>夏琳</t>
  </si>
  <si>
    <t>李佩蕾</t>
  </si>
  <si>
    <t>否</t>
  </si>
  <si>
    <t>唐云雷</t>
  </si>
  <si>
    <t>李淑娟</t>
  </si>
  <si>
    <t>王景</t>
  </si>
  <si>
    <t>吕秋叶</t>
  </si>
  <si>
    <t>杨佩</t>
  </si>
  <si>
    <t>夏超</t>
  </si>
  <si>
    <t>吴婧</t>
  </si>
  <si>
    <t>缺考</t>
  </si>
  <si>
    <t>刘沁溪</t>
  </si>
  <si>
    <t>罗静</t>
  </si>
  <si>
    <t>会计干事</t>
  </si>
  <si>
    <t>廖春燕</t>
  </si>
  <si>
    <t>任嘉</t>
  </si>
  <si>
    <t>肖玉凤</t>
  </si>
  <si>
    <t>伍珂佳</t>
  </si>
  <si>
    <t>黄骞</t>
  </si>
  <si>
    <t>刘崇君</t>
  </si>
  <si>
    <t>覃虔</t>
  </si>
  <si>
    <t>施静</t>
  </si>
  <si>
    <t>宋雅婷</t>
  </si>
  <si>
    <t>后勤干事</t>
  </si>
  <si>
    <t>陈俞霖</t>
  </si>
  <si>
    <t>蒋婷君</t>
  </si>
  <si>
    <t>张良坳</t>
  </si>
  <si>
    <t>袁鹏</t>
  </si>
  <si>
    <t>劳资干事</t>
  </si>
  <si>
    <t>熊靓</t>
  </si>
  <si>
    <t>放弃</t>
  </si>
  <si>
    <t>陈嘉琪</t>
  </si>
  <si>
    <t>递补</t>
  </si>
  <si>
    <t>罗莹子</t>
  </si>
  <si>
    <t>张颖瑜</t>
  </si>
  <si>
    <t>曾孜颖</t>
  </si>
  <si>
    <t>李文喆</t>
  </si>
  <si>
    <t>网络系统干事</t>
  </si>
  <si>
    <t>邓华江</t>
  </si>
  <si>
    <t>石卫坤</t>
  </si>
  <si>
    <t>吕忆雪</t>
  </si>
  <si>
    <t>电子商务教师（一）</t>
  </si>
  <si>
    <t>电子商务教师</t>
  </si>
  <si>
    <t>数学教师</t>
  </si>
  <si>
    <t>思政教师</t>
  </si>
  <si>
    <t>心理咨询教师</t>
  </si>
  <si>
    <t>移动应用开发教师</t>
  </si>
  <si>
    <t>艺术设计教师</t>
  </si>
  <si>
    <t>文秘干事</t>
  </si>
  <si>
    <t>粟凡</t>
  </si>
  <si>
    <t>陈昌</t>
  </si>
  <si>
    <t>周生刚</t>
  </si>
  <si>
    <t>王香梅</t>
  </si>
  <si>
    <t>吕发</t>
  </si>
  <si>
    <t>曾玲玲</t>
  </si>
  <si>
    <t>黄思捷</t>
  </si>
  <si>
    <t>罗水良</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</si>
</sst>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2"/>
      <name val="宋体"/>
      <charset val="134"/>
    </font>
    <font>
      <b/>
      <sz val="12"/>
      <name val="宋体"/>
      <charset val="134"/>
    </font>
    <font>
      <b/>
      <sz val="16"/>
      <name val="宋体"/>
      <charset val="134"/>
    </font>
    <font>
      <b/>
      <sz val="12"/>
      <name val="宋体"/>
      <charset val="134"/>
      <scheme val="minor"/>
    </font>
    <font>
      <sz val="12"/>
      <color theme="1"/>
      <name val="宋体"/>
      <charset val="134"/>
      <scheme val="minor"/>
    </font>
    <font>
      <sz val="12"/>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10"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1" applyNumberFormat="0" applyFill="0" applyAlignment="0" applyProtection="0">
      <alignment vertical="center"/>
    </xf>
    <xf numFmtId="0" fontId="13" fillId="0" borderId="11" applyNumberFormat="0" applyFill="0" applyAlignment="0" applyProtection="0">
      <alignment vertical="center"/>
    </xf>
    <xf numFmtId="0" fontId="14" fillId="0" borderId="12" applyNumberFormat="0" applyFill="0" applyAlignment="0" applyProtection="0">
      <alignment vertical="center"/>
    </xf>
    <xf numFmtId="0" fontId="14" fillId="0" borderId="0" applyNumberFormat="0" applyFill="0" applyBorder="0" applyAlignment="0" applyProtection="0">
      <alignment vertical="center"/>
    </xf>
    <xf numFmtId="0" fontId="15" fillId="4" borderId="13" applyNumberFormat="0" applyAlignment="0" applyProtection="0">
      <alignment vertical="center"/>
    </xf>
    <xf numFmtId="0" fontId="16" fillId="5" borderId="14" applyNumberFormat="0" applyAlignment="0" applyProtection="0">
      <alignment vertical="center"/>
    </xf>
    <xf numFmtId="0" fontId="17" fillId="5" borderId="13" applyNumberFormat="0" applyAlignment="0" applyProtection="0">
      <alignment vertical="center"/>
    </xf>
    <xf numFmtId="0" fontId="18" fillId="6" borderId="15" applyNumberFormat="0" applyAlignment="0" applyProtection="0">
      <alignment vertical="center"/>
    </xf>
    <xf numFmtId="0" fontId="19" fillId="0" borderId="16" applyNumberFormat="0" applyFill="0" applyAlignment="0" applyProtection="0">
      <alignment vertical="center"/>
    </xf>
    <xf numFmtId="0" fontId="20" fillId="0" borderId="17"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41">
    <xf numFmtId="0" fontId="0" fillId="0" borderId="0" xfId="0"/>
    <xf numFmtId="0" fontId="0" fillId="0" borderId="0" xfId="0" applyFill="1"/>
    <xf numFmtId="0" fontId="0" fillId="0" borderId="0" xfId="0" applyAlignment="1">
      <alignment horizontal="center" vertical="center"/>
    </xf>
    <xf numFmtId="0" fontId="1" fillId="0" borderId="0"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3" fillId="2" borderId="2" xfId="0" applyFont="1" applyFill="1" applyBorder="1" applyAlignment="1">
      <alignment horizontal="center" vertical="center" wrapText="1"/>
    </xf>
    <xf numFmtId="0" fontId="3" fillId="0" borderId="2" xfId="0" applyFont="1" applyBorder="1" applyAlignment="1">
      <alignment horizontal="center" vertical="center" wrapText="1"/>
    </xf>
    <xf numFmtId="176" fontId="3" fillId="0" borderId="2" xfId="0" applyNumberFormat="1" applyFont="1" applyBorder="1" applyAlignment="1">
      <alignment horizontal="center" vertical="center" wrapText="1"/>
    </xf>
    <xf numFmtId="0" fontId="0" fillId="0" borderId="3" xfId="0" applyBorder="1" applyAlignment="1">
      <alignment horizontal="center" vertical="center"/>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176" fontId="5" fillId="0" borderId="2" xfId="0" applyNumberFormat="1" applyFont="1" applyFill="1" applyBorder="1" applyAlignment="1">
      <alignment horizontal="center" vertical="center"/>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176" fontId="5" fillId="0" borderId="3" xfId="0" applyNumberFormat="1" applyFont="1" applyFill="1" applyBorder="1" applyAlignment="1">
      <alignment horizontal="center" vertical="center"/>
    </xf>
    <xf numFmtId="0" fontId="4" fillId="0" borderId="4" xfId="0" applyFont="1" applyFill="1" applyBorder="1" applyAlignment="1">
      <alignment horizontal="center" vertical="center" wrapText="1"/>
    </xf>
    <xf numFmtId="0" fontId="5" fillId="0" borderId="4" xfId="0" applyFont="1" applyFill="1" applyBorder="1" applyAlignment="1">
      <alignment horizontal="center" vertical="center"/>
    </xf>
    <xf numFmtId="0" fontId="4" fillId="0" borderId="5"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4" xfId="0" applyFont="1" applyFill="1" applyBorder="1" applyAlignment="1" applyProtection="1">
      <alignment horizontal="center" vertical="center"/>
    </xf>
    <xf numFmtId="0" fontId="5" fillId="0" borderId="4" xfId="0" applyNumberFormat="1" applyFont="1" applyFill="1" applyBorder="1" applyAlignment="1" applyProtection="1">
      <alignment horizontal="center" vertical="center"/>
    </xf>
    <xf numFmtId="0" fontId="5" fillId="0" borderId="3" xfId="0" applyNumberFormat="1"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0" borderId="5" xfId="0" applyNumberFormat="1"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2" xfId="0" applyNumberFormat="1" applyFont="1" applyFill="1" applyBorder="1" applyAlignment="1" applyProtection="1">
      <alignment horizontal="center" vertical="center"/>
    </xf>
    <xf numFmtId="2" fontId="4" fillId="0" borderId="3"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0" fillId="0" borderId="3" xfId="0" applyFill="1" applyBorder="1" applyAlignment="1">
      <alignment horizontal="center" vertical="center"/>
    </xf>
    <xf numFmtId="0" fontId="3" fillId="0" borderId="2" xfId="0" applyFont="1" applyBorder="1" applyAlignment="1">
      <alignment horizontal="center" vertical="center"/>
    </xf>
    <xf numFmtId="0" fontId="5" fillId="0" borderId="8" xfId="0" applyFont="1" applyFill="1" applyBorder="1" applyAlignment="1">
      <alignment horizontal="center" vertical="center"/>
    </xf>
    <xf numFmtId="0" fontId="1" fillId="0" borderId="2" xfId="0" applyFont="1" applyFill="1" applyBorder="1" applyAlignment="1">
      <alignment horizontal="center" vertical="center"/>
    </xf>
    <xf numFmtId="0" fontId="0" fillId="0" borderId="3" xfId="0" applyBorder="1"/>
    <xf numFmtId="0" fontId="5" fillId="0" borderId="9" xfId="0" applyFont="1" applyFill="1" applyBorder="1" applyAlignment="1">
      <alignment horizontal="center" vertical="center"/>
    </xf>
    <xf numFmtId="0" fontId="1" fillId="0" borderId="3" xfId="0" applyFont="1" applyFill="1" applyBorder="1" applyAlignment="1">
      <alignment horizontal="center" vertical="center"/>
    </xf>
    <xf numFmtId="0" fontId="0" fillId="0" borderId="3" xfId="0" applyFill="1" applyBorder="1"/>
    <xf numFmtId="0" fontId="1" fillId="0" borderId="3" xfId="0" applyFont="1" applyBorder="1" applyAlignment="1">
      <alignment horizontal="center" vertical="center"/>
    </xf>
    <xf numFmtId="0" fontId="4" fillId="0" borderId="9" xfId="0" applyFont="1" applyFill="1" applyBorder="1" applyAlignment="1">
      <alignment horizontal="center" vertical="center" wrapText="1"/>
    </xf>
    <xf numFmtId="0" fontId="5" fillId="0" borderId="2" xfId="0" applyFont="1" applyFill="1" applyBorder="1" applyAlignment="1" quotePrefix="1">
      <alignment horizontal="center" vertical="center"/>
    </xf>
    <xf numFmtId="0" fontId="5" fillId="0" borderId="3" xfId="0" applyFont="1" applyFill="1" applyBorder="1" applyAlignment="1" quotePrefix="1">
      <alignment horizontal="center" vertical="center"/>
    </xf>
    <xf numFmtId="0" fontId="5" fillId="0" borderId="4" xfId="0" applyFont="1" applyFill="1" applyBorder="1" applyAlignment="1" applyProtection="1" quotePrefix="1">
      <alignment horizontal="center" vertical="center"/>
    </xf>
    <xf numFmtId="0" fontId="5" fillId="0" borderId="3" xfId="0" applyNumberFormat="1" applyFont="1" applyFill="1" applyBorder="1" applyAlignment="1" applyProtection="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dministrator\Desktop\&#38754;&#35797;&#25277;&#31614;&#39034;&#24207;&#21450;&#25104;&#32489;&#30331;&#35760;&#34920;&#65288;&#31532;1-3&#32452;&#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第一组"/>
      <sheetName val="第二组 "/>
      <sheetName val="第三组"/>
      <sheetName val="汇总"/>
    </sheetNames>
    <sheetDataSet>
      <sheetData sheetId="0">
        <row r="4">
          <cell r="C4" t="str">
            <v>何好</v>
          </cell>
          <cell r="D4">
            <v>26</v>
          </cell>
          <cell r="E4">
            <v>81.65</v>
          </cell>
          <cell r="F4">
            <v>83.57</v>
          </cell>
          <cell r="G4">
            <v>82.802</v>
          </cell>
        </row>
        <row r="5">
          <cell r="C5" t="str">
            <v>黄新艳</v>
          </cell>
        </row>
        <row r="5">
          <cell r="E5">
            <v>61.95</v>
          </cell>
        </row>
        <row r="6">
          <cell r="C6" t="str">
            <v>粟海洋</v>
          </cell>
          <cell r="D6">
            <v>25</v>
          </cell>
          <cell r="E6">
            <v>80.45</v>
          </cell>
          <cell r="F6">
            <v>86.27</v>
          </cell>
          <cell r="G6">
            <v>83.942</v>
          </cell>
        </row>
        <row r="7">
          <cell r="C7" t="str">
            <v>周婉婷</v>
          </cell>
          <cell r="D7">
            <v>24</v>
          </cell>
          <cell r="E7">
            <v>78.6</v>
          </cell>
          <cell r="F7">
            <v>83.93</v>
          </cell>
          <cell r="G7">
            <v>81.798</v>
          </cell>
        </row>
        <row r="8">
          <cell r="C8" t="str">
            <v>李菁</v>
          </cell>
          <cell r="D8">
            <v>4</v>
          </cell>
          <cell r="E8">
            <v>78.5</v>
          </cell>
          <cell r="F8">
            <v>84.59</v>
          </cell>
          <cell r="G8">
            <v>82.154</v>
          </cell>
        </row>
        <row r="9">
          <cell r="C9" t="str">
            <v>朱婷</v>
          </cell>
          <cell r="D9">
            <v>3</v>
          </cell>
          <cell r="E9">
            <v>78</v>
          </cell>
          <cell r="F9">
            <v>80.37</v>
          </cell>
          <cell r="G9">
            <v>79.422</v>
          </cell>
        </row>
        <row r="10">
          <cell r="C10" t="str">
            <v>杨捷</v>
          </cell>
          <cell r="D10">
            <v>28</v>
          </cell>
          <cell r="E10">
            <v>83</v>
          </cell>
          <cell r="F10">
            <v>83.79</v>
          </cell>
          <cell r="G10">
            <v>83.474</v>
          </cell>
        </row>
        <row r="11">
          <cell r="C11" t="str">
            <v>刘造</v>
          </cell>
          <cell r="D11">
            <v>30</v>
          </cell>
          <cell r="E11">
            <v>72.7</v>
          </cell>
          <cell r="F11">
            <v>83.76</v>
          </cell>
          <cell r="G11">
            <v>79.336</v>
          </cell>
        </row>
        <row r="12">
          <cell r="C12" t="str">
            <v>齐杜梅</v>
          </cell>
          <cell r="D12">
            <v>29</v>
          </cell>
        </row>
        <row r="12">
          <cell r="F12">
            <v>70.49</v>
          </cell>
          <cell r="G12">
            <v>73.854</v>
          </cell>
        </row>
        <row r="13">
          <cell r="C13" t="str">
            <v>莫洛璋</v>
          </cell>
          <cell r="D13">
            <v>27</v>
          </cell>
          <cell r="E13">
            <v>68.85</v>
          </cell>
          <cell r="F13">
            <v>78.11</v>
          </cell>
          <cell r="G13">
            <v>74.406</v>
          </cell>
        </row>
        <row r="14">
          <cell r="C14" t="str">
            <v>周阿立</v>
          </cell>
          <cell r="D14">
            <v>1</v>
          </cell>
          <cell r="E14">
            <v>60.2</v>
          </cell>
          <cell r="F14">
            <v>83.74</v>
          </cell>
          <cell r="G14">
            <v>74.324</v>
          </cell>
        </row>
        <row r="15">
          <cell r="C15" t="str">
            <v>周梦洁</v>
          </cell>
          <cell r="D15">
            <v>2</v>
          </cell>
          <cell r="E15">
            <v>33.7</v>
          </cell>
          <cell r="F15">
            <v>64.79</v>
          </cell>
          <cell r="G15">
            <v>52.354</v>
          </cell>
        </row>
        <row r="16">
          <cell r="C16" t="str">
            <v>许敏</v>
          </cell>
          <cell r="D16">
            <v>21</v>
          </cell>
          <cell r="E16">
            <v>67.25</v>
          </cell>
          <cell r="F16">
            <v>81.13</v>
          </cell>
          <cell r="G16">
            <v>75.578</v>
          </cell>
        </row>
        <row r="17">
          <cell r="C17" t="str">
            <v>吴文倩</v>
          </cell>
          <cell r="D17">
            <v>22</v>
          </cell>
          <cell r="E17">
            <v>63.35</v>
          </cell>
          <cell r="F17">
            <v>80.49</v>
          </cell>
          <cell r="G17">
            <v>73.634</v>
          </cell>
        </row>
        <row r="18">
          <cell r="C18" t="str">
            <v>文方俊</v>
          </cell>
          <cell r="D18">
            <v>23</v>
          </cell>
          <cell r="E18">
            <v>60.5</v>
          </cell>
          <cell r="F18">
            <v>77.01</v>
          </cell>
          <cell r="G18">
            <v>70.406</v>
          </cell>
        </row>
        <row r="19">
          <cell r="C19" t="str">
            <v>向飞</v>
          </cell>
          <cell r="D19">
            <v>20</v>
          </cell>
          <cell r="E19">
            <v>58.15</v>
          </cell>
          <cell r="F19">
            <v>74.76</v>
          </cell>
          <cell r="G19">
            <v>68.116</v>
          </cell>
        </row>
        <row r="20">
          <cell r="C20" t="str">
            <v>龙亲婵</v>
          </cell>
          <cell r="D20">
            <v>19</v>
          </cell>
          <cell r="E20">
            <v>57.5</v>
          </cell>
          <cell r="F20">
            <v>74.13</v>
          </cell>
          <cell r="G20">
            <v>67.478</v>
          </cell>
        </row>
        <row r="21">
          <cell r="C21" t="str">
            <v>龙海星</v>
          </cell>
        </row>
        <row r="21">
          <cell r="E21">
            <v>55.25</v>
          </cell>
        </row>
        <row r="22">
          <cell r="C22" t="str">
            <v>周缘</v>
          </cell>
          <cell r="D22">
            <v>12</v>
          </cell>
          <cell r="E22">
            <v>76</v>
          </cell>
          <cell r="F22">
            <v>82.3</v>
          </cell>
          <cell r="G22">
            <v>79.78</v>
          </cell>
        </row>
        <row r="23">
          <cell r="C23" t="str">
            <v>孙铭璐</v>
          </cell>
          <cell r="D23">
            <v>18</v>
          </cell>
          <cell r="E23">
            <v>74.9</v>
          </cell>
          <cell r="F23">
            <v>79.59</v>
          </cell>
          <cell r="G23">
            <v>77.714</v>
          </cell>
        </row>
        <row r="24">
          <cell r="C24" t="str">
            <v>李璐</v>
          </cell>
          <cell r="D24">
            <v>11</v>
          </cell>
          <cell r="E24">
            <v>74.7</v>
          </cell>
          <cell r="F24">
            <v>84.33</v>
          </cell>
          <cell r="G24">
            <v>80.478</v>
          </cell>
        </row>
        <row r="25">
          <cell r="C25" t="str">
            <v>张新月</v>
          </cell>
          <cell r="D25">
            <v>6</v>
          </cell>
          <cell r="E25">
            <v>74.7</v>
          </cell>
          <cell r="F25">
            <v>85.3</v>
          </cell>
          <cell r="G25">
            <v>81.06</v>
          </cell>
        </row>
        <row r="26">
          <cell r="C26" t="str">
            <v>夏爽</v>
          </cell>
          <cell r="D26">
            <v>14</v>
          </cell>
          <cell r="E26">
            <v>73.4</v>
          </cell>
          <cell r="F26">
            <v>82.24</v>
          </cell>
          <cell r="G26">
            <v>78.704</v>
          </cell>
        </row>
        <row r="27">
          <cell r="C27" t="str">
            <v>刘攀</v>
          </cell>
          <cell r="D27">
            <v>13</v>
          </cell>
          <cell r="E27">
            <v>72.8</v>
          </cell>
          <cell r="F27">
            <v>86.66</v>
          </cell>
          <cell r="G27">
            <v>81.116</v>
          </cell>
        </row>
        <row r="28">
          <cell r="C28" t="str">
            <v>杨成</v>
          </cell>
          <cell r="D28">
            <v>9</v>
          </cell>
          <cell r="E28">
            <v>71.9</v>
          </cell>
          <cell r="F28">
            <v>82.39</v>
          </cell>
          <cell r="G28">
            <v>78.194</v>
          </cell>
        </row>
        <row r="29">
          <cell r="C29" t="str">
            <v>孙之尧</v>
          </cell>
          <cell r="D29">
            <v>17</v>
          </cell>
          <cell r="E29">
            <v>70.9</v>
          </cell>
          <cell r="F29">
            <v>78.66</v>
          </cell>
          <cell r="G29">
            <v>75.556</v>
          </cell>
        </row>
        <row r="30">
          <cell r="C30" t="str">
            <v>杜艳</v>
          </cell>
          <cell r="D30">
            <v>5</v>
          </cell>
          <cell r="E30">
            <v>69.3</v>
          </cell>
          <cell r="F30">
            <v>83.71</v>
          </cell>
          <cell r="G30">
            <v>77.946</v>
          </cell>
        </row>
        <row r="31">
          <cell r="C31" t="str">
            <v>吴凡</v>
          </cell>
          <cell r="D31">
            <v>15</v>
          </cell>
          <cell r="E31">
            <v>69.3</v>
          </cell>
          <cell r="F31">
            <v>81.96</v>
          </cell>
          <cell r="G31">
            <v>76.896</v>
          </cell>
        </row>
        <row r="32">
          <cell r="C32" t="str">
            <v>湛馨</v>
          </cell>
          <cell r="D32">
            <v>7</v>
          </cell>
          <cell r="E32">
            <v>69.3</v>
          </cell>
          <cell r="F32">
            <v>79.86</v>
          </cell>
          <cell r="G32">
            <v>75.636</v>
          </cell>
        </row>
        <row r="33">
          <cell r="C33" t="str">
            <v>刘丽莎</v>
          </cell>
          <cell r="D33">
            <v>16</v>
          </cell>
          <cell r="E33">
            <v>68.6</v>
          </cell>
          <cell r="F33">
            <v>80.7</v>
          </cell>
          <cell r="G33">
            <v>75.86</v>
          </cell>
        </row>
        <row r="34">
          <cell r="C34" t="str">
            <v>蒋璐珉</v>
          </cell>
          <cell r="D34">
            <v>10</v>
          </cell>
          <cell r="E34">
            <v>68.4</v>
          </cell>
          <cell r="F34">
            <v>79.09</v>
          </cell>
          <cell r="G34">
            <v>74.814</v>
          </cell>
        </row>
        <row r="35">
          <cell r="C35" t="str">
            <v>涂耘</v>
          </cell>
          <cell r="D35">
            <v>8</v>
          </cell>
          <cell r="E35">
            <v>68.3</v>
          </cell>
          <cell r="F35">
            <v>85.07</v>
          </cell>
          <cell r="G35">
            <v>78.362</v>
          </cell>
        </row>
      </sheetData>
      <sheetData sheetId="1"/>
      <sheetData sheetId="2"/>
      <sheetData sheetId="3"/>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80"/>
  <sheetViews>
    <sheetView tabSelected="1" topLeftCell="A31" workbookViewId="0">
      <selection activeCell="G45" sqref="G45"/>
    </sheetView>
  </sheetViews>
  <sheetFormatPr defaultColWidth="9" defaultRowHeight="14.25"/>
  <cols>
    <col min="1" max="1" width="4.875" style="2" customWidth="1"/>
    <col min="2" max="2" width="17.125" customWidth="1"/>
    <col min="3" max="3" width="7" customWidth="1"/>
    <col min="4" max="4" width="9.625" customWidth="1"/>
    <col min="5" max="5" width="9.125" customWidth="1"/>
    <col min="6" max="6" width="6.625" customWidth="1"/>
    <col min="7" max="8" width="9.125" customWidth="1"/>
    <col min="9" max="9" width="5.625" customWidth="1"/>
    <col min="10" max="10" width="8" style="3" customWidth="1"/>
  </cols>
  <sheetData>
    <row r="1" ht="52" customHeight="1" spans="1:11">
      <c r="A1" s="4" t="s">
        <v>0</v>
      </c>
      <c r="B1" s="5"/>
      <c r="C1" s="5"/>
      <c r="D1" s="5"/>
      <c r="E1" s="5"/>
      <c r="F1" s="5"/>
      <c r="G1" s="5"/>
      <c r="H1" s="5"/>
      <c r="I1" s="5"/>
      <c r="J1" s="5"/>
      <c r="K1" s="5"/>
    </row>
    <row r="2" ht="28.5" spans="1:11">
      <c r="A2" s="6" t="s">
        <v>1</v>
      </c>
      <c r="B2" s="6" t="s">
        <v>2</v>
      </c>
      <c r="C2" s="6" t="s">
        <v>3</v>
      </c>
      <c r="D2" s="6" t="s">
        <v>4</v>
      </c>
      <c r="E2" s="7" t="s">
        <v>5</v>
      </c>
      <c r="F2" s="7" t="s">
        <v>6</v>
      </c>
      <c r="G2" s="8" t="s">
        <v>7</v>
      </c>
      <c r="H2" s="8" t="s">
        <v>8</v>
      </c>
      <c r="I2" s="32" t="s">
        <v>9</v>
      </c>
      <c r="J2" s="7" t="s">
        <v>10</v>
      </c>
      <c r="K2" s="7" t="s">
        <v>11</v>
      </c>
    </row>
    <row r="3" ht="18.95" customHeight="1" spans="1:11">
      <c r="A3" s="9">
        <v>1</v>
      </c>
      <c r="B3" s="10" t="s">
        <v>12</v>
      </c>
      <c r="C3" s="11">
        <v>6</v>
      </c>
      <c r="D3" s="41" t="s">
        <v>13</v>
      </c>
      <c r="E3" s="11">
        <v>9</v>
      </c>
      <c r="F3" s="11" t="s">
        <v>14</v>
      </c>
      <c r="G3" s="12">
        <v>81.1</v>
      </c>
      <c r="H3" s="11">
        <f t="shared" ref="H3:H37" si="0">G3</f>
        <v>81.1</v>
      </c>
      <c r="I3" s="33">
        <v>1</v>
      </c>
      <c r="J3" s="34" t="s">
        <v>15</v>
      </c>
      <c r="K3" s="35"/>
    </row>
    <row r="4" ht="18.95" customHeight="1" spans="1:11">
      <c r="A4" s="9">
        <v>2</v>
      </c>
      <c r="B4" s="13"/>
      <c r="C4" s="14"/>
      <c r="D4" s="42" t="s">
        <v>16</v>
      </c>
      <c r="E4" s="14">
        <v>19</v>
      </c>
      <c r="F4" s="14" t="s">
        <v>14</v>
      </c>
      <c r="G4" s="15">
        <v>80.98</v>
      </c>
      <c r="H4" s="14">
        <f t="shared" si="0"/>
        <v>80.98</v>
      </c>
      <c r="I4" s="36">
        <v>2</v>
      </c>
      <c r="J4" s="37" t="s">
        <v>15</v>
      </c>
      <c r="K4" s="35"/>
    </row>
    <row r="5" ht="18.95" customHeight="1" spans="1:11">
      <c r="A5" s="9">
        <v>3</v>
      </c>
      <c r="B5" s="13"/>
      <c r="C5" s="14"/>
      <c r="D5" s="42" t="s">
        <v>17</v>
      </c>
      <c r="E5" s="14">
        <v>21</v>
      </c>
      <c r="F5" s="14" t="s">
        <v>14</v>
      </c>
      <c r="G5" s="15">
        <v>79.98</v>
      </c>
      <c r="H5" s="14">
        <f t="shared" si="0"/>
        <v>79.98</v>
      </c>
      <c r="I5" s="36">
        <v>3</v>
      </c>
      <c r="J5" s="37" t="s">
        <v>15</v>
      </c>
      <c r="K5" s="35"/>
    </row>
    <row r="6" ht="18.95" customHeight="1" spans="1:11">
      <c r="A6" s="9">
        <v>4</v>
      </c>
      <c r="B6" s="13"/>
      <c r="C6" s="14"/>
      <c r="D6" s="42" t="s">
        <v>18</v>
      </c>
      <c r="E6" s="14">
        <v>18</v>
      </c>
      <c r="F6" s="14" t="s">
        <v>14</v>
      </c>
      <c r="G6" s="15">
        <v>79.28</v>
      </c>
      <c r="H6" s="14">
        <f t="shared" si="0"/>
        <v>79.28</v>
      </c>
      <c r="I6" s="36">
        <v>4</v>
      </c>
      <c r="J6" s="37" t="s">
        <v>15</v>
      </c>
      <c r="K6" s="35"/>
    </row>
    <row r="7" ht="18.95" customHeight="1" spans="1:11">
      <c r="A7" s="9">
        <v>5</v>
      </c>
      <c r="B7" s="13"/>
      <c r="C7" s="14"/>
      <c r="D7" s="42" t="s">
        <v>19</v>
      </c>
      <c r="E7" s="14">
        <v>20</v>
      </c>
      <c r="F7" s="14" t="s">
        <v>14</v>
      </c>
      <c r="G7" s="15">
        <v>79.22</v>
      </c>
      <c r="H7" s="14">
        <f t="shared" si="0"/>
        <v>79.22</v>
      </c>
      <c r="I7" s="36">
        <v>5</v>
      </c>
      <c r="J7" s="37" t="s">
        <v>15</v>
      </c>
      <c r="K7" s="35"/>
    </row>
    <row r="8" ht="18.95" customHeight="1" spans="1:11">
      <c r="A8" s="9">
        <v>6</v>
      </c>
      <c r="B8" s="13"/>
      <c r="C8" s="14"/>
      <c r="D8" s="42" t="s">
        <v>20</v>
      </c>
      <c r="E8" s="14">
        <v>17</v>
      </c>
      <c r="F8" s="14" t="s">
        <v>14</v>
      </c>
      <c r="G8" s="15">
        <v>78.56</v>
      </c>
      <c r="H8" s="14">
        <f t="shared" si="0"/>
        <v>78.56</v>
      </c>
      <c r="I8" s="36">
        <v>6</v>
      </c>
      <c r="J8" s="37" t="s">
        <v>15</v>
      </c>
      <c r="K8" s="35"/>
    </row>
    <row r="9" ht="18.95" customHeight="1" spans="1:11">
      <c r="A9" s="9">
        <v>7</v>
      </c>
      <c r="B9" s="13"/>
      <c r="C9" s="14"/>
      <c r="D9" s="42" t="s">
        <v>21</v>
      </c>
      <c r="E9" s="14">
        <v>12</v>
      </c>
      <c r="F9" s="14" t="s">
        <v>14</v>
      </c>
      <c r="G9" s="15">
        <v>78.4</v>
      </c>
      <c r="H9" s="14">
        <f t="shared" si="0"/>
        <v>78.4</v>
      </c>
      <c r="I9" s="36">
        <v>7</v>
      </c>
      <c r="J9" s="37" t="s">
        <v>22</v>
      </c>
      <c r="K9" s="35"/>
    </row>
    <row r="10" ht="18.95" customHeight="1" spans="1:11">
      <c r="A10" s="9">
        <v>8</v>
      </c>
      <c r="B10" s="13"/>
      <c r="C10" s="14"/>
      <c r="D10" s="42" t="s">
        <v>23</v>
      </c>
      <c r="E10" s="14">
        <v>15</v>
      </c>
      <c r="F10" s="14" t="s">
        <v>14</v>
      </c>
      <c r="G10" s="15">
        <v>78.36</v>
      </c>
      <c r="H10" s="14">
        <f t="shared" si="0"/>
        <v>78.36</v>
      </c>
      <c r="I10" s="36">
        <v>8</v>
      </c>
      <c r="J10" s="37" t="s">
        <v>22</v>
      </c>
      <c r="K10" s="35"/>
    </row>
    <row r="11" ht="18.95" customHeight="1" spans="1:11">
      <c r="A11" s="9">
        <v>9</v>
      </c>
      <c r="B11" s="13"/>
      <c r="C11" s="14"/>
      <c r="D11" s="42" t="s">
        <v>24</v>
      </c>
      <c r="E11" s="14">
        <v>10</v>
      </c>
      <c r="F11" s="14" t="s">
        <v>14</v>
      </c>
      <c r="G11" s="15">
        <v>78.08</v>
      </c>
      <c r="H11" s="14">
        <f t="shared" si="0"/>
        <v>78.08</v>
      </c>
      <c r="I11" s="36">
        <v>9</v>
      </c>
      <c r="J11" s="37" t="s">
        <v>22</v>
      </c>
      <c r="K11" s="35"/>
    </row>
    <row r="12" ht="18.95" customHeight="1" spans="1:11">
      <c r="A12" s="9">
        <v>10</v>
      </c>
      <c r="B12" s="13"/>
      <c r="C12" s="14"/>
      <c r="D12" s="42" t="s">
        <v>25</v>
      </c>
      <c r="E12" s="14">
        <v>14</v>
      </c>
      <c r="F12" s="14" t="s">
        <v>14</v>
      </c>
      <c r="G12" s="15">
        <v>77.4</v>
      </c>
      <c r="H12" s="14">
        <f t="shared" si="0"/>
        <v>77.4</v>
      </c>
      <c r="I12" s="36">
        <v>10</v>
      </c>
      <c r="J12" s="37" t="s">
        <v>22</v>
      </c>
      <c r="K12" s="35"/>
    </row>
    <row r="13" ht="18.95" customHeight="1" spans="1:11">
      <c r="A13" s="9">
        <v>11</v>
      </c>
      <c r="B13" s="13"/>
      <c r="C13" s="14"/>
      <c r="D13" s="42" t="s">
        <v>26</v>
      </c>
      <c r="E13" s="14">
        <v>13</v>
      </c>
      <c r="F13" s="14" t="s">
        <v>14</v>
      </c>
      <c r="G13" s="15">
        <v>76.06</v>
      </c>
      <c r="H13" s="14">
        <f t="shared" si="0"/>
        <v>76.06</v>
      </c>
      <c r="I13" s="36">
        <v>11</v>
      </c>
      <c r="J13" s="37" t="s">
        <v>22</v>
      </c>
      <c r="K13" s="35"/>
    </row>
    <row r="14" ht="18.95" customHeight="1" spans="1:11">
      <c r="A14" s="9">
        <v>12</v>
      </c>
      <c r="B14" s="13"/>
      <c r="C14" s="14"/>
      <c r="D14" s="42" t="s">
        <v>27</v>
      </c>
      <c r="E14" s="14">
        <v>11</v>
      </c>
      <c r="F14" s="14" t="s">
        <v>14</v>
      </c>
      <c r="G14" s="15">
        <v>75.78</v>
      </c>
      <c r="H14" s="14">
        <f t="shared" si="0"/>
        <v>75.78</v>
      </c>
      <c r="I14" s="36">
        <v>12</v>
      </c>
      <c r="J14" s="37" t="s">
        <v>22</v>
      </c>
      <c r="K14" s="35"/>
    </row>
    <row r="15" ht="18.95" customHeight="1" spans="1:11">
      <c r="A15" s="9">
        <v>13</v>
      </c>
      <c r="B15" s="13"/>
      <c r="C15" s="14"/>
      <c r="D15" s="42" t="s">
        <v>28</v>
      </c>
      <c r="E15" s="14">
        <v>16</v>
      </c>
      <c r="F15" s="14" t="s">
        <v>14</v>
      </c>
      <c r="G15" s="15">
        <v>70.42</v>
      </c>
      <c r="H15" s="14">
        <f t="shared" si="0"/>
        <v>70.42</v>
      </c>
      <c r="I15" s="36">
        <v>13</v>
      </c>
      <c r="J15" s="37" t="s">
        <v>22</v>
      </c>
      <c r="K15" s="35"/>
    </row>
    <row r="16" ht="18.95" customHeight="1" spans="1:11">
      <c r="A16" s="9">
        <v>14</v>
      </c>
      <c r="B16" s="13"/>
      <c r="C16" s="14"/>
      <c r="D16" s="42" t="s">
        <v>29</v>
      </c>
      <c r="E16" s="14" t="s">
        <v>30</v>
      </c>
      <c r="F16" s="14" t="s">
        <v>14</v>
      </c>
      <c r="G16" s="14" t="s">
        <v>30</v>
      </c>
      <c r="H16" s="14" t="str">
        <f t="shared" si="0"/>
        <v>缺考</v>
      </c>
      <c r="I16" s="36"/>
      <c r="J16" s="37" t="s">
        <v>22</v>
      </c>
      <c r="K16" s="35"/>
    </row>
    <row r="17" ht="18.95" customHeight="1" spans="1:11">
      <c r="A17" s="9">
        <v>15</v>
      </c>
      <c r="B17" s="13"/>
      <c r="C17" s="14"/>
      <c r="D17" s="42" t="s">
        <v>31</v>
      </c>
      <c r="E17" s="14" t="s">
        <v>30</v>
      </c>
      <c r="F17" s="14" t="s">
        <v>14</v>
      </c>
      <c r="G17" s="14" t="s">
        <v>30</v>
      </c>
      <c r="H17" s="14" t="str">
        <f t="shared" si="0"/>
        <v>缺考</v>
      </c>
      <c r="I17" s="36"/>
      <c r="J17" s="37" t="s">
        <v>22</v>
      </c>
      <c r="K17" s="35"/>
    </row>
    <row r="18" ht="18.95" customHeight="1" spans="1:11">
      <c r="A18" s="9">
        <v>16</v>
      </c>
      <c r="B18" s="13"/>
      <c r="C18" s="14"/>
      <c r="D18" s="42" t="s">
        <v>32</v>
      </c>
      <c r="E18" s="14" t="s">
        <v>30</v>
      </c>
      <c r="F18" s="14" t="s">
        <v>14</v>
      </c>
      <c r="G18" s="14" t="s">
        <v>30</v>
      </c>
      <c r="H18" s="14" t="str">
        <f t="shared" si="0"/>
        <v>缺考</v>
      </c>
      <c r="I18" s="36"/>
      <c r="J18" s="37" t="s">
        <v>22</v>
      </c>
      <c r="K18" s="35"/>
    </row>
    <row r="19" s="1" customFormat="1" ht="18.95" customHeight="1" spans="1:11">
      <c r="A19" s="9">
        <v>17</v>
      </c>
      <c r="B19" s="13" t="s">
        <v>33</v>
      </c>
      <c r="C19" s="14">
        <v>1</v>
      </c>
      <c r="D19" s="42" t="s">
        <v>34</v>
      </c>
      <c r="E19" s="14">
        <v>29</v>
      </c>
      <c r="F19" s="14" t="s">
        <v>14</v>
      </c>
      <c r="G19" s="15">
        <v>78.56</v>
      </c>
      <c r="H19" s="14">
        <f t="shared" si="0"/>
        <v>78.56</v>
      </c>
      <c r="I19" s="36">
        <v>1</v>
      </c>
      <c r="J19" s="37" t="s">
        <v>15</v>
      </c>
      <c r="K19" s="38"/>
    </row>
    <row r="20" ht="18.95" customHeight="1" spans="1:11">
      <c r="A20" s="9">
        <v>18</v>
      </c>
      <c r="B20" s="13"/>
      <c r="C20" s="14"/>
      <c r="D20" s="42" t="s">
        <v>35</v>
      </c>
      <c r="E20" s="14">
        <v>25</v>
      </c>
      <c r="F20" s="14" t="s">
        <v>14</v>
      </c>
      <c r="G20" s="15">
        <v>78.06</v>
      </c>
      <c r="H20" s="14">
        <f t="shared" si="0"/>
        <v>78.06</v>
      </c>
      <c r="I20" s="36">
        <v>2</v>
      </c>
      <c r="J20" s="37" t="s">
        <v>22</v>
      </c>
      <c r="K20" s="35"/>
    </row>
    <row r="21" ht="18.95" customHeight="1" spans="1:11">
      <c r="A21" s="9">
        <v>19</v>
      </c>
      <c r="B21" s="13"/>
      <c r="C21" s="14"/>
      <c r="D21" s="42" t="s">
        <v>36</v>
      </c>
      <c r="E21" s="14">
        <v>27</v>
      </c>
      <c r="F21" s="14" t="s">
        <v>14</v>
      </c>
      <c r="G21" s="15">
        <v>78.02</v>
      </c>
      <c r="H21" s="14">
        <f t="shared" si="0"/>
        <v>78.02</v>
      </c>
      <c r="I21" s="36">
        <v>3</v>
      </c>
      <c r="J21" s="37" t="s">
        <v>22</v>
      </c>
      <c r="K21" s="35"/>
    </row>
    <row r="22" ht="18.95" customHeight="1" spans="1:11">
      <c r="A22" s="9">
        <v>20</v>
      </c>
      <c r="B22" s="13"/>
      <c r="C22" s="14"/>
      <c r="D22" s="42" t="s">
        <v>37</v>
      </c>
      <c r="E22" s="14">
        <v>26</v>
      </c>
      <c r="F22" s="14" t="s">
        <v>14</v>
      </c>
      <c r="G22" s="15">
        <v>77.16</v>
      </c>
      <c r="H22" s="14">
        <f t="shared" si="0"/>
        <v>77.16</v>
      </c>
      <c r="I22" s="36">
        <v>4</v>
      </c>
      <c r="J22" s="37" t="s">
        <v>22</v>
      </c>
      <c r="K22" s="35"/>
    </row>
    <row r="23" ht="18.95" customHeight="1" spans="1:11">
      <c r="A23" s="9">
        <v>21</v>
      </c>
      <c r="B23" s="13"/>
      <c r="C23" s="14"/>
      <c r="D23" s="42" t="s">
        <v>38</v>
      </c>
      <c r="E23" s="14">
        <v>30</v>
      </c>
      <c r="F23" s="14" t="s">
        <v>14</v>
      </c>
      <c r="G23" s="15">
        <v>76.6</v>
      </c>
      <c r="H23" s="14">
        <f t="shared" si="0"/>
        <v>76.6</v>
      </c>
      <c r="I23" s="36">
        <v>5</v>
      </c>
      <c r="J23" s="37" t="s">
        <v>22</v>
      </c>
      <c r="K23" s="35"/>
    </row>
    <row r="24" ht="18.95" customHeight="1" spans="1:11">
      <c r="A24" s="9">
        <v>22</v>
      </c>
      <c r="B24" s="13"/>
      <c r="C24" s="14"/>
      <c r="D24" s="42" t="s">
        <v>39</v>
      </c>
      <c r="E24" s="14">
        <v>31</v>
      </c>
      <c r="F24" s="14" t="s">
        <v>14</v>
      </c>
      <c r="G24" s="15">
        <v>75.64</v>
      </c>
      <c r="H24" s="14">
        <f t="shared" si="0"/>
        <v>75.64</v>
      </c>
      <c r="I24" s="36">
        <v>6</v>
      </c>
      <c r="J24" s="37" t="s">
        <v>22</v>
      </c>
      <c r="K24" s="35"/>
    </row>
    <row r="25" ht="18.95" customHeight="1" spans="1:11">
      <c r="A25" s="9">
        <v>23</v>
      </c>
      <c r="B25" s="13"/>
      <c r="C25" s="14"/>
      <c r="D25" s="42" t="s">
        <v>40</v>
      </c>
      <c r="E25" s="14">
        <v>28</v>
      </c>
      <c r="F25" s="14" t="s">
        <v>14</v>
      </c>
      <c r="G25" s="15">
        <v>73.14</v>
      </c>
      <c r="H25" s="14">
        <f t="shared" si="0"/>
        <v>73.14</v>
      </c>
      <c r="I25" s="36">
        <v>7</v>
      </c>
      <c r="J25" s="37" t="s">
        <v>22</v>
      </c>
      <c r="K25" s="35"/>
    </row>
    <row r="26" s="1" customFormat="1" ht="18.95" customHeight="1" spans="1:11">
      <c r="A26" s="9">
        <v>24</v>
      </c>
      <c r="B26" s="13"/>
      <c r="C26" s="14"/>
      <c r="D26" s="42" t="s">
        <v>41</v>
      </c>
      <c r="E26" s="14" t="s">
        <v>30</v>
      </c>
      <c r="F26" s="14" t="s">
        <v>14</v>
      </c>
      <c r="G26" s="14" t="s">
        <v>30</v>
      </c>
      <c r="H26" s="14" t="str">
        <f t="shared" si="0"/>
        <v>缺考</v>
      </c>
      <c r="I26" s="36"/>
      <c r="J26" s="37" t="s">
        <v>22</v>
      </c>
      <c r="K26" s="38"/>
    </row>
    <row r="27" s="1" customFormat="1" ht="18.95" customHeight="1" spans="1:11">
      <c r="A27" s="9">
        <v>25</v>
      </c>
      <c r="B27" s="13"/>
      <c r="C27" s="14"/>
      <c r="D27" s="42" t="s">
        <v>42</v>
      </c>
      <c r="E27" s="14" t="s">
        <v>30</v>
      </c>
      <c r="F27" s="14" t="s">
        <v>14</v>
      </c>
      <c r="G27" s="14" t="s">
        <v>30</v>
      </c>
      <c r="H27" s="14" t="str">
        <f t="shared" si="0"/>
        <v>缺考</v>
      </c>
      <c r="I27" s="36"/>
      <c r="J27" s="37" t="s">
        <v>22</v>
      </c>
      <c r="K27" s="38"/>
    </row>
    <row r="28" s="1" customFormat="1" ht="18.95" customHeight="1" spans="1:11">
      <c r="A28" s="9">
        <v>26</v>
      </c>
      <c r="B28" s="16" t="s">
        <v>43</v>
      </c>
      <c r="C28" s="17">
        <v>1</v>
      </c>
      <c r="D28" s="42" t="s">
        <v>44</v>
      </c>
      <c r="E28" s="14">
        <v>7</v>
      </c>
      <c r="F28" s="14" t="s">
        <v>14</v>
      </c>
      <c r="G28" s="15">
        <v>82.84</v>
      </c>
      <c r="H28" s="14">
        <f t="shared" si="0"/>
        <v>82.84</v>
      </c>
      <c r="I28" s="36">
        <v>1</v>
      </c>
      <c r="J28" s="37" t="s">
        <v>15</v>
      </c>
      <c r="K28" s="38"/>
    </row>
    <row r="29" ht="18.95" customHeight="1" spans="1:11">
      <c r="A29" s="9">
        <v>27</v>
      </c>
      <c r="B29" s="18"/>
      <c r="C29" s="19"/>
      <c r="D29" s="42" t="s">
        <v>45</v>
      </c>
      <c r="E29" s="14">
        <v>5</v>
      </c>
      <c r="F29" s="14" t="s">
        <v>14</v>
      </c>
      <c r="G29" s="15">
        <v>79.44</v>
      </c>
      <c r="H29" s="14">
        <f t="shared" si="0"/>
        <v>79.44</v>
      </c>
      <c r="I29" s="36">
        <v>2</v>
      </c>
      <c r="J29" s="37" t="s">
        <v>22</v>
      </c>
      <c r="K29" s="35"/>
    </row>
    <row r="30" ht="18.95" customHeight="1" spans="1:11">
      <c r="A30" s="9">
        <v>28</v>
      </c>
      <c r="B30" s="18"/>
      <c r="C30" s="19"/>
      <c r="D30" s="42" t="s">
        <v>46</v>
      </c>
      <c r="E30" s="14">
        <v>8</v>
      </c>
      <c r="F30" s="14" t="s">
        <v>14</v>
      </c>
      <c r="G30" s="15">
        <v>78.1</v>
      </c>
      <c r="H30" s="14">
        <f t="shared" si="0"/>
        <v>78.1</v>
      </c>
      <c r="I30" s="36">
        <v>3</v>
      </c>
      <c r="J30" s="37" t="s">
        <v>22</v>
      </c>
      <c r="K30" s="35"/>
    </row>
    <row r="31" ht="18.95" customHeight="1" spans="1:11">
      <c r="A31" s="9">
        <v>29</v>
      </c>
      <c r="B31" s="10"/>
      <c r="C31" s="11"/>
      <c r="D31" s="42" t="s">
        <v>47</v>
      </c>
      <c r="E31" s="14">
        <v>6</v>
      </c>
      <c r="F31" s="14" t="s">
        <v>14</v>
      </c>
      <c r="G31" s="15">
        <v>76.62</v>
      </c>
      <c r="H31" s="14">
        <f t="shared" si="0"/>
        <v>76.62</v>
      </c>
      <c r="I31" s="36">
        <v>4</v>
      </c>
      <c r="J31" s="37" t="s">
        <v>22</v>
      </c>
      <c r="K31" s="35"/>
    </row>
    <row r="32" ht="18.95" customHeight="1" spans="1:11">
      <c r="A32" s="9">
        <v>30</v>
      </c>
      <c r="B32" s="16" t="s">
        <v>48</v>
      </c>
      <c r="C32" s="17">
        <v>1</v>
      </c>
      <c r="D32" s="42" t="s">
        <v>49</v>
      </c>
      <c r="E32" s="14">
        <v>4</v>
      </c>
      <c r="F32" s="14" t="s">
        <v>14</v>
      </c>
      <c r="G32" s="15">
        <v>79.7</v>
      </c>
      <c r="H32" s="14">
        <f t="shared" si="0"/>
        <v>79.7</v>
      </c>
      <c r="I32" s="36">
        <v>1</v>
      </c>
      <c r="J32" s="37" t="s">
        <v>22</v>
      </c>
      <c r="K32" s="39" t="s">
        <v>50</v>
      </c>
    </row>
    <row r="33" ht="18.95" customHeight="1" spans="1:11">
      <c r="A33" s="9">
        <v>31</v>
      </c>
      <c r="B33" s="18"/>
      <c r="C33" s="19"/>
      <c r="D33" s="42" t="s">
        <v>51</v>
      </c>
      <c r="E33" s="14">
        <v>1</v>
      </c>
      <c r="F33" s="14" t="s">
        <v>14</v>
      </c>
      <c r="G33" s="15">
        <v>77.82</v>
      </c>
      <c r="H33" s="14">
        <f t="shared" si="0"/>
        <v>77.82</v>
      </c>
      <c r="I33" s="36">
        <v>2</v>
      </c>
      <c r="J33" s="37" t="s">
        <v>15</v>
      </c>
      <c r="K33" s="39" t="s">
        <v>52</v>
      </c>
    </row>
    <row r="34" ht="18.95" customHeight="1" spans="1:11">
      <c r="A34" s="9">
        <v>32</v>
      </c>
      <c r="B34" s="18"/>
      <c r="C34" s="19"/>
      <c r="D34" s="42" t="s">
        <v>53</v>
      </c>
      <c r="E34" s="14">
        <v>2</v>
      </c>
      <c r="F34" s="14" t="s">
        <v>14</v>
      </c>
      <c r="G34" s="15">
        <v>77.8</v>
      </c>
      <c r="H34" s="14">
        <f t="shared" si="0"/>
        <v>77.8</v>
      </c>
      <c r="I34" s="36">
        <v>3</v>
      </c>
      <c r="J34" s="37" t="s">
        <v>22</v>
      </c>
      <c r="K34" s="35"/>
    </row>
    <row r="35" ht="18.95" customHeight="1" spans="1:11">
      <c r="A35" s="9">
        <v>33</v>
      </c>
      <c r="B35" s="10"/>
      <c r="C35" s="11"/>
      <c r="D35" s="42" t="s">
        <v>54</v>
      </c>
      <c r="E35" s="14">
        <v>3</v>
      </c>
      <c r="F35" s="14" t="s">
        <v>14</v>
      </c>
      <c r="G35" s="15">
        <v>74.26</v>
      </c>
      <c r="H35" s="14">
        <f t="shared" si="0"/>
        <v>74.26</v>
      </c>
      <c r="I35" s="36">
        <v>4</v>
      </c>
      <c r="J35" s="37" t="s">
        <v>22</v>
      </c>
      <c r="K35" s="35"/>
    </row>
    <row r="36" ht="18.95" customHeight="1" spans="1:11">
      <c r="A36" s="9">
        <v>34</v>
      </c>
      <c r="B36" s="16" t="s">
        <v>48</v>
      </c>
      <c r="C36" s="17"/>
      <c r="D36" s="42" t="s">
        <v>55</v>
      </c>
      <c r="E36" s="14" t="s">
        <v>30</v>
      </c>
      <c r="F36" s="14" t="s">
        <v>14</v>
      </c>
      <c r="G36" s="14" t="s">
        <v>30</v>
      </c>
      <c r="H36" s="14" t="str">
        <f t="shared" si="0"/>
        <v>缺考</v>
      </c>
      <c r="I36" s="36"/>
      <c r="J36" s="37" t="s">
        <v>22</v>
      </c>
      <c r="K36" s="35"/>
    </row>
    <row r="37" ht="18.95" customHeight="1" spans="1:11">
      <c r="A37" s="9">
        <v>35</v>
      </c>
      <c r="B37" s="10"/>
      <c r="C37" s="11"/>
      <c r="D37" s="42" t="s">
        <v>56</v>
      </c>
      <c r="E37" s="14" t="s">
        <v>30</v>
      </c>
      <c r="F37" s="14" t="s">
        <v>14</v>
      </c>
      <c r="G37" s="14" t="s">
        <v>30</v>
      </c>
      <c r="H37" s="14" t="str">
        <f t="shared" si="0"/>
        <v>缺考</v>
      </c>
      <c r="I37" s="36"/>
      <c r="J37" s="37" t="s">
        <v>22</v>
      </c>
      <c r="K37" s="35"/>
    </row>
    <row r="38" ht="18.95" customHeight="1" spans="1:11">
      <c r="A38" s="9">
        <v>36</v>
      </c>
      <c r="B38" s="43" t="s">
        <v>57</v>
      </c>
      <c r="C38" s="21">
        <v>1</v>
      </c>
      <c r="D38" s="44" t="s">
        <v>58</v>
      </c>
      <c r="E38" s="14">
        <v>23</v>
      </c>
      <c r="F38" s="14" t="s">
        <v>14</v>
      </c>
      <c r="G38" s="15">
        <v>78.42</v>
      </c>
      <c r="H38" s="14">
        <f t="shared" ref="H38:H67" si="1">G38</f>
        <v>78.42</v>
      </c>
      <c r="I38" s="36">
        <v>1</v>
      </c>
      <c r="J38" s="37" t="s">
        <v>15</v>
      </c>
      <c r="K38" s="35"/>
    </row>
    <row r="39" ht="18.95" customHeight="1" spans="1:11">
      <c r="A39" s="9">
        <v>37</v>
      </c>
      <c r="B39" s="23"/>
      <c r="C39" s="24"/>
      <c r="D39" s="44" t="s">
        <v>59</v>
      </c>
      <c r="E39" s="14">
        <v>22</v>
      </c>
      <c r="F39" s="14" t="s">
        <v>14</v>
      </c>
      <c r="G39" s="15">
        <v>77.5</v>
      </c>
      <c r="H39" s="14">
        <f t="shared" si="1"/>
        <v>77.5</v>
      </c>
      <c r="I39" s="36">
        <v>2</v>
      </c>
      <c r="J39" s="37" t="s">
        <v>22</v>
      </c>
      <c r="K39" s="35"/>
    </row>
    <row r="40" ht="18.95" customHeight="1" spans="1:11">
      <c r="A40" s="9">
        <v>38</v>
      </c>
      <c r="B40" s="25"/>
      <c r="C40" s="26"/>
      <c r="D40" s="44" t="s">
        <v>60</v>
      </c>
      <c r="E40" s="14">
        <v>24</v>
      </c>
      <c r="F40" s="14" t="s">
        <v>14</v>
      </c>
      <c r="G40" s="15">
        <v>76.42</v>
      </c>
      <c r="H40" s="14">
        <f t="shared" si="1"/>
        <v>76.42</v>
      </c>
      <c r="I40" s="36">
        <v>3</v>
      </c>
      <c r="J40" s="37" t="s">
        <v>22</v>
      </c>
      <c r="K40" s="35"/>
    </row>
    <row r="41" ht="18.95" customHeight="1" spans="1:11">
      <c r="A41" s="9">
        <v>39</v>
      </c>
      <c r="B41" s="16" t="s">
        <v>61</v>
      </c>
      <c r="C41" s="16">
        <v>1</v>
      </c>
      <c r="D41" s="13" t="str">
        <f>[1]第一组!C4</f>
        <v>何好</v>
      </c>
      <c r="E41" s="13">
        <f>[1]第一组!D4</f>
        <v>26</v>
      </c>
      <c r="F41" s="27">
        <f>[1]第一组!E4</f>
        <v>81.65</v>
      </c>
      <c r="G41" s="13">
        <f>[1]第一组!F4</f>
        <v>83.57</v>
      </c>
      <c r="H41" s="27">
        <f>ROUND([1]第一组!G4,2)</f>
        <v>82.8</v>
      </c>
      <c r="I41" s="40">
        <v>1</v>
      </c>
      <c r="J41" s="37" t="s">
        <v>15</v>
      </c>
      <c r="K41" s="35"/>
    </row>
    <row r="42" ht="18.95" customHeight="1" spans="1:11">
      <c r="A42" s="9">
        <v>40</v>
      </c>
      <c r="B42" s="10"/>
      <c r="C42" s="10"/>
      <c r="D42" s="13" t="str">
        <f>[1]第一组!C5</f>
        <v>黄新艳</v>
      </c>
      <c r="E42" s="13">
        <f>[1]第一组!D5</f>
        <v>0</v>
      </c>
      <c r="F42" s="27">
        <f>[1]第一组!E5</f>
        <v>61.95</v>
      </c>
      <c r="G42" s="13">
        <f>[1]第一组!F5</f>
        <v>0</v>
      </c>
      <c r="H42" s="27">
        <f>F42*0.4</f>
        <v>24.78</v>
      </c>
      <c r="I42" s="40">
        <v>2</v>
      </c>
      <c r="J42" s="37" t="s">
        <v>22</v>
      </c>
      <c r="K42" s="35"/>
    </row>
    <row r="43" ht="18.95" customHeight="1" spans="1:11">
      <c r="A43" s="9">
        <v>41</v>
      </c>
      <c r="B43" s="28" t="s">
        <v>62</v>
      </c>
      <c r="C43" s="9">
        <v>1</v>
      </c>
      <c r="D43" s="29" t="str">
        <f>[1]第一组!C6</f>
        <v>粟海洋</v>
      </c>
      <c r="E43" s="13">
        <f>[1]第一组!D6</f>
        <v>25</v>
      </c>
      <c r="F43" s="27">
        <f>[1]第一组!E6</f>
        <v>80.45</v>
      </c>
      <c r="G43" s="13">
        <f>[1]第一组!F6</f>
        <v>86.27</v>
      </c>
      <c r="H43" s="27">
        <f>ROUND([1]第一组!G6,2)</f>
        <v>83.94</v>
      </c>
      <c r="I43" s="40">
        <v>1</v>
      </c>
      <c r="J43" s="37" t="s">
        <v>15</v>
      </c>
      <c r="K43" s="35"/>
    </row>
    <row r="44" ht="18.95" customHeight="1" spans="1:11">
      <c r="A44" s="9">
        <v>42</v>
      </c>
      <c r="B44" s="30"/>
      <c r="C44" s="31"/>
      <c r="D44" s="29" t="str">
        <f>[1]第一组!C7</f>
        <v>周婉婷</v>
      </c>
      <c r="E44" s="13">
        <f>[1]第一组!D7</f>
        <v>24</v>
      </c>
      <c r="F44" s="27">
        <f>[1]第一组!E7</f>
        <v>78.6</v>
      </c>
      <c r="G44" s="13">
        <f>[1]第一组!F7</f>
        <v>83.93</v>
      </c>
      <c r="H44" s="27">
        <f>ROUND([1]第一组!G7,2)</f>
        <v>81.8</v>
      </c>
      <c r="I44" s="40">
        <v>2</v>
      </c>
      <c r="J44" s="37" t="s">
        <v>22</v>
      </c>
      <c r="K44" s="35"/>
    </row>
    <row r="45" ht="18.95" customHeight="1" spans="1:11">
      <c r="A45" s="9">
        <v>43</v>
      </c>
      <c r="B45" s="16" t="s">
        <v>63</v>
      </c>
      <c r="C45" s="16">
        <v>1</v>
      </c>
      <c r="D45" s="13" t="str">
        <f>[1]第一组!C8</f>
        <v>李菁</v>
      </c>
      <c r="E45" s="13">
        <f>[1]第一组!D8</f>
        <v>4</v>
      </c>
      <c r="F45" s="27">
        <f>[1]第一组!E8</f>
        <v>78.5</v>
      </c>
      <c r="G45" s="13">
        <f>[1]第一组!F8</f>
        <v>84.59</v>
      </c>
      <c r="H45" s="27">
        <f>ROUND([1]第一组!G8,2)</f>
        <v>82.15</v>
      </c>
      <c r="I45" s="40">
        <v>1</v>
      </c>
      <c r="J45" s="37" t="s">
        <v>15</v>
      </c>
      <c r="K45" s="35"/>
    </row>
    <row r="46" ht="18.95" customHeight="1" spans="1:11">
      <c r="A46" s="9">
        <v>44</v>
      </c>
      <c r="B46" s="10"/>
      <c r="C46" s="10"/>
      <c r="D46" s="13" t="str">
        <f>[1]第一组!C9</f>
        <v>朱婷</v>
      </c>
      <c r="E46" s="13">
        <f>[1]第一组!D9</f>
        <v>3</v>
      </c>
      <c r="F46" s="27">
        <f>[1]第一组!E9</f>
        <v>78</v>
      </c>
      <c r="G46" s="13">
        <f>[1]第一组!F9</f>
        <v>80.37</v>
      </c>
      <c r="H46" s="27">
        <f>ROUND([1]第一组!G9,2)</f>
        <v>79.42</v>
      </c>
      <c r="I46" s="40">
        <v>2</v>
      </c>
      <c r="J46" s="37" t="s">
        <v>22</v>
      </c>
      <c r="K46" s="35"/>
    </row>
    <row r="47" ht="18.95" customHeight="1" spans="1:11">
      <c r="A47" s="9">
        <v>45</v>
      </c>
      <c r="B47" s="16" t="s">
        <v>64</v>
      </c>
      <c r="C47" s="16">
        <v>2</v>
      </c>
      <c r="D47" s="13" t="str">
        <f>[1]第一组!C10</f>
        <v>杨捷</v>
      </c>
      <c r="E47" s="13">
        <f>[1]第一组!D10</f>
        <v>28</v>
      </c>
      <c r="F47" s="27">
        <f>[1]第一组!E10</f>
        <v>83</v>
      </c>
      <c r="G47" s="13">
        <f>[1]第一组!F10</f>
        <v>83.79</v>
      </c>
      <c r="H47" s="27">
        <f>ROUND([1]第一组!G10,2)</f>
        <v>83.47</v>
      </c>
      <c r="I47" s="40">
        <v>1</v>
      </c>
      <c r="J47" s="37" t="s">
        <v>15</v>
      </c>
      <c r="K47" s="35"/>
    </row>
    <row r="48" ht="18.95" customHeight="1" spans="1:11">
      <c r="A48" s="9">
        <v>46</v>
      </c>
      <c r="B48" s="18"/>
      <c r="C48" s="18"/>
      <c r="D48" s="13" t="str">
        <f>[1]第一组!C11</f>
        <v>刘造</v>
      </c>
      <c r="E48" s="13">
        <f>[1]第一组!D11</f>
        <v>30</v>
      </c>
      <c r="F48" s="27">
        <f>[1]第一组!E11</f>
        <v>72.7</v>
      </c>
      <c r="G48" s="13">
        <f>[1]第一组!F11</f>
        <v>83.76</v>
      </c>
      <c r="H48" s="27">
        <f>ROUND([1]第一组!G11,2)</f>
        <v>79.34</v>
      </c>
      <c r="I48" s="40">
        <v>2</v>
      </c>
      <c r="J48" s="37" t="s">
        <v>15</v>
      </c>
      <c r="K48" s="35"/>
    </row>
    <row r="49" ht="18.95" customHeight="1" spans="1:11">
      <c r="A49" s="9">
        <v>47</v>
      </c>
      <c r="B49" s="18"/>
      <c r="C49" s="18"/>
      <c r="D49" s="13" t="str">
        <f>[1]第一组!C13</f>
        <v>莫洛璋</v>
      </c>
      <c r="E49" s="13">
        <f>[1]第一组!D13</f>
        <v>27</v>
      </c>
      <c r="F49" s="27">
        <f>[1]第一组!E13</f>
        <v>68.85</v>
      </c>
      <c r="G49" s="13">
        <f>[1]第一组!F13</f>
        <v>78.11</v>
      </c>
      <c r="H49" s="27">
        <f>ROUND([1]第一组!G13,2)</f>
        <v>74.41</v>
      </c>
      <c r="I49" s="40">
        <v>3</v>
      </c>
      <c r="J49" s="37" t="s">
        <v>22</v>
      </c>
      <c r="K49" s="35"/>
    </row>
    <row r="50" ht="18.95" customHeight="1" spans="1:11">
      <c r="A50" s="9">
        <v>48</v>
      </c>
      <c r="B50" s="10"/>
      <c r="C50" s="10"/>
      <c r="D50" s="13" t="str">
        <f>[1]第一组!C12</f>
        <v>齐杜梅</v>
      </c>
      <c r="E50" s="13">
        <f>[1]第一组!D12</f>
        <v>29</v>
      </c>
      <c r="F50" s="27">
        <v>68.9</v>
      </c>
      <c r="G50" s="13">
        <f>[1]第一组!F12</f>
        <v>70.49</v>
      </c>
      <c r="H50" s="27">
        <f>ROUND([1]第一组!G12,2)</f>
        <v>73.85</v>
      </c>
      <c r="I50" s="40">
        <v>4</v>
      </c>
      <c r="J50" s="37" t="s">
        <v>22</v>
      </c>
      <c r="K50" s="35"/>
    </row>
    <row r="51" ht="18.95" customHeight="1" spans="1:11">
      <c r="A51" s="9">
        <v>49</v>
      </c>
      <c r="B51" s="16" t="s">
        <v>65</v>
      </c>
      <c r="C51" s="16">
        <v>1</v>
      </c>
      <c r="D51" s="13" t="str">
        <f>[1]第一组!C14</f>
        <v>周阿立</v>
      </c>
      <c r="E51" s="13">
        <f>[1]第一组!D14</f>
        <v>1</v>
      </c>
      <c r="F51" s="27">
        <f>[1]第一组!E14</f>
        <v>60.2</v>
      </c>
      <c r="G51" s="13">
        <f>[1]第一组!F14</f>
        <v>83.74</v>
      </c>
      <c r="H51" s="27">
        <f>ROUND([1]第一组!G14,2)</f>
        <v>74.32</v>
      </c>
      <c r="I51" s="40">
        <v>1</v>
      </c>
      <c r="J51" s="37" t="s">
        <v>15</v>
      </c>
      <c r="K51" s="35"/>
    </row>
    <row r="52" ht="18.95" customHeight="1" spans="1:11">
      <c r="A52" s="9">
        <v>50</v>
      </c>
      <c r="B52" s="10"/>
      <c r="C52" s="10"/>
      <c r="D52" s="13" t="str">
        <f>[1]第一组!C15</f>
        <v>周梦洁</v>
      </c>
      <c r="E52" s="13">
        <f>[1]第一组!D15</f>
        <v>2</v>
      </c>
      <c r="F52" s="27">
        <f>[1]第一组!E15</f>
        <v>33.7</v>
      </c>
      <c r="G52" s="13">
        <f>[1]第一组!F15</f>
        <v>64.79</v>
      </c>
      <c r="H52" s="27">
        <f>ROUND([1]第一组!G15,2)</f>
        <v>52.35</v>
      </c>
      <c r="I52" s="40">
        <v>2</v>
      </c>
      <c r="J52" s="37" t="s">
        <v>22</v>
      </c>
      <c r="K52" s="35"/>
    </row>
    <row r="53" ht="18.95" customHeight="1" spans="1:11">
      <c r="A53" s="9">
        <v>51</v>
      </c>
      <c r="B53" s="16" t="s">
        <v>66</v>
      </c>
      <c r="C53" s="16">
        <v>3</v>
      </c>
      <c r="D53" s="13" t="str">
        <f>[1]第一组!C16</f>
        <v>许敏</v>
      </c>
      <c r="E53" s="13">
        <f>[1]第一组!D16</f>
        <v>21</v>
      </c>
      <c r="F53" s="27">
        <f>[1]第一组!E16</f>
        <v>67.25</v>
      </c>
      <c r="G53" s="13">
        <f>[1]第一组!F16</f>
        <v>81.13</v>
      </c>
      <c r="H53" s="27">
        <f>ROUND([1]第一组!G16,2)</f>
        <v>75.58</v>
      </c>
      <c r="I53" s="40">
        <v>1</v>
      </c>
      <c r="J53" s="37" t="s">
        <v>15</v>
      </c>
      <c r="K53" s="35"/>
    </row>
    <row r="54" ht="18.95" customHeight="1" spans="1:11">
      <c r="A54" s="9">
        <v>52</v>
      </c>
      <c r="B54" s="18"/>
      <c r="C54" s="18"/>
      <c r="D54" s="13" t="str">
        <f>[1]第一组!C17</f>
        <v>吴文倩</v>
      </c>
      <c r="E54" s="13">
        <f>[1]第一组!D17</f>
        <v>22</v>
      </c>
      <c r="F54" s="27">
        <f>[1]第一组!E17</f>
        <v>63.35</v>
      </c>
      <c r="G54" s="13">
        <f>[1]第一组!F17</f>
        <v>80.49</v>
      </c>
      <c r="H54" s="27">
        <f>ROUND([1]第一组!G17,2)</f>
        <v>73.63</v>
      </c>
      <c r="I54" s="40">
        <v>2</v>
      </c>
      <c r="J54" s="37" t="s">
        <v>15</v>
      </c>
      <c r="K54" s="35"/>
    </row>
    <row r="55" ht="18.95" customHeight="1" spans="1:11">
      <c r="A55" s="9">
        <v>53</v>
      </c>
      <c r="B55" s="18"/>
      <c r="C55" s="18"/>
      <c r="D55" s="13" t="str">
        <f>[1]第一组!C18</f>
        <v>文方俊</v>
      </c>
      <c r="E55" s="13">
        <f>[1]第一组!D18</f>
        <v>23</v>
      </c>
      <c r="F55" s="27">
        <f>[1]第一组!E18</f>
        <v>60.5</v>
      </c>
      <c r="G55" s="13">
        <f>[1]第一组!F18</f>
        <v>77.01</v>
      </c>
      <c r="H55" s="27">
        <f>ROUND([1]第一组!G18,2)</f>
        <v>70.41</v>
      </c>
      <c r="I55" s="40">
        <v>3</v>
      </c>
      <c r="J55" s="37" t="s">
        <v>15</v>
      </c>
      <c r="K55" s="35"/>
    </row>
    <row r="56" ht="18.95" customHeight="1" spans="1:11">
      <c r="A56" s="9">
        <v>54</v>
      </c>
      <c r="B56" s="18"/>
      <c r="C56" s="18"/>
      <c r="D56" s="13" t="str">
        <f>[1]第一组!C19</f>
        <v>向飞</v>
      </c>
      <c r="E56" s="13">
        <f>[1]第一组!D19</f>
        <v>20</v>
      </c>
      <c r="F56" s="27">
        <f>[1]第一组!E19</f>
        <v>58.15</v>
      </c>
      <c r="G56" s="13">
        <f>[1]第一组!F19</f>
        <v>74.76</v>
      </c>
      <c r="H56" s="27">
        <f>ROUND([1]第一组!G19,2)</f>
        <v>68.12</v>
      </c>
      <c r="I56" s="40">
        <v>4</v>
      </c>
      <c r="J56" s="37" t="s">
        <v>22</v>
      </c>
      <c r="K56" s="35"/>
    </row>
    <row r="57" ht="18.95" customHeight="1" spans="1:11">
      <c r="A57" s="9">
        <v>55</v>
      </c>
      <c r="B57" s="18"/>
      <c r="C57" s="18"/>
      <c r="D57" s="13" t="str">
        <f>[1]第一组!C20</f>
        <v>龙亲婵</v>
      </c>
      <c r="E57" s="13">
        <f>[1]第一组!D20</f>
        <v>19</v>
      </c>
      <c r="F57" s="27">
        <f>[1]第一组!E20</f>
        <v>57.5</v>
      </c>
      <c r="G57" s="13">
        <f>[1]第一组!F20</f>
        <v>74.13</v>
      </c>
      <c r="H57" s="27">
        <f>ROUND([1]第一组!G20,2)</f>
        <v>67.48</v>
      </c>
      <c r="I57" s="40">
        <v>5</v>
      </c>
      <c r="J57" s="37" t="s">
        <v>22</v>
      </c>
      <c r="K57" s="35"/>
    </row>
    <row r="58" ht="18.95" customHeight="1" spans="1:11">
      <c r="A58" s="9">
        <v>56</v>
      </c>
      <c r="B58" s="10"/>
      <c r="C58" s="10"/>
      <c r="D58" s="13" t="str">
        <f>[1]第一组!C21</f>
        <v>龙海星</v>
      </c>
      <c r="E58" s="13">
        <f>[1]第一组!D21</f>
        <v>0</v>
      </c>
      <c r="F58" s="27">
        <f>[1]第一组!E21</f>
        <v>55.25</v>
      </c>
      <c r="G58" s="13">
        <f>[1]第一组!F21</f>
        <v>0</v>
      </c>
      <c r="H58" s="27">
        <f>F58*0.4</f>
        <v>22.1</v>
      </c>
      <c r="I58" s="40">
        <v>6</v>
      </c>
      <c r="J58" s="37" t="s">
        <v>22</v>
      </c>
      <c r="K58" s="35"/>
    </row>
    <row r="59" ht="18.95" customHeight="1" spans="1:11">
      <c r="A59" s="9">
        <v>57</v>
      </c>
      <c r="B59" s="16" t="s">
        <v>67</v>
      </c>
      <c r="C59" s="16">
        <v>7</v>
      </c>
      <c r="D59" s="13" t="str">
        <f>[1]第一组!C27</f>
        <v>刘攀</v>
      </c>
      <c r="E59" s="13">
        <f>[1]第一组!D27</f>
        <v>13</v>
      </c>
      <c r="F59" s="27">
        <f>[1]第一组!E27</f>
        <v>72.8</v>
      </c>
      <c r="G59" s="13">
        <f>[1]第一组!F27</f>
        <v>86.66</v>
      </c>
      <c r="H59" s="27">
        <f>ROUND([1]第一组!G27,2)</f>
        <v>81.12</v>
      </c>
      <c r="I59" s="40">
        <v>1</v>
      </c>
      <c r="J59" s="37" t="s">
        <v>15</v>
      </c>
      <c r="K59" s="35"/>
    </row>
    <row r="60" ht="18.95" customHeight="1" spans="1:11">
      <c r="A60" s="9">
        <v>58</v>
      </c>
      <c r="B60" s="18"/>
      <c r="C60" s="18"/>
      <c r="D60" s="13" t="str">
        <f>[1]第一组!C25</f>
        <v>张新月</v>
      </c>
      <c r="E60" s="13">
        <f>[1]第一组!D25</f>
        <v>6</v>
      </c>
      <c r="F60" s="27">
        <f>[1]第一组!E25</f>
        <v>74.7</v>
      </c>
      <c r="G60" s="13">
        <f>[1]第一组!F25</f>
        <v>85.3</v>
      </c>
      <c r="H60" s="27">
        <f>ROUND([1]第一组!G25,2)</f>
        <v>81.06</v>
      </c>
      <c r="I60" s="40">
        <v>2</v>
      </c>
      <c r="J60" s="37" t="s">
        <v>15</v>
      </c>
      <c r="K60" s="35"/>
    </row>
    <row r="61" ht="18.95" customHeight="1" spans="1:11">
      <c r="A61" s="9">
        <v>59</v>
      </c>
      <c r="B61" s="18"/>
      <c r="C61" s="18"/>
      <c r="D61" s="13" t="str">
        <f>[1]第一组!C24</f>
        <v>李璐</v>
      </c>
      <c r="E61" s="13">
        <f>[1]第一组!D24</f>
        <v>11</v>
      </c>
      <c r="F61" s="27">
        <f>[1]第一组!E24</f>
        <v>74.7</v>
      </c>
      <c r="G61" s="13">
        <f>[1]第一组!F24</f>
        <v>84.33</v>
      </c>
      <c r="H61" s="27">
        <f>ROUND([1]第一组!G24,2)</f>
        <v>80.48</v>
      </c>
      <c r="I61" s="40">
        <v>3</v>
      </c>
      <c r="J61" s="37" t="s">
        <v>15</v>
      </c>
      <c r="K61" s="35"/>
    </row>
    <row r="62" ht="18.95" customHeight="1" spans="1:11">
      <c r="A62" s="9">
        <v>60</v>
      </c>
      <c r="B62" s="18"/>
      <c r="C62" s="18"/>
      <c r="D62" s="13" t="str">
        <f>[1]第一组!C22</f>
        <v>周缘</v>
      </c>
      <c r="E62" s="13">
        <f>[1]第一组!D22</f>
        <v>12</v>
      </c>
      <c r="F62" s="27">
        <f>[1]第一组!E22</f>
        <v>76</v>
      </c>
      <c r="G62" s="13">
        <f>[1]第一组!F22</f>
        <v>82.3</v>
      </c>
      <c r="H62" s="27">
        <f>ROUND([1]第一组!G22,2)</f>
        <v>79.78</v>
      </c>
      <c r="I62" s="40">
        <v>4</v>
      </c>
      <c r="J62" s="37" t="s">
        <v>15</v>
      </c>
      <c r="K62" s="35"/>
    </row>
    <row r="63" ht="18.95" customHeight="1" spans="1:11">
      <c r="A63" s="9">
        <v>61</v>
      </c>
      <c r="B63" s="18"/>
      <c r="C63" s="18"/>
      <c r="D63" s="13" t="str">
        <f>[1]第一组!C26</f>
        <v>夏爽</v>
      </c>
      <c r="E63" s="13">
        <f>[1]第一组!D26</f>
        <v>14</v>
      </c>
      <c r="F63" s="27">
        <f>[1]第一组!E26</f>
        <v>73.4</v>
      </c>
      <c r="G63" s="13">
        <f>[1]第一组!F26</f>
        <v>82.24</v>
      </c>
      <c r="H63" s="27">
        <f>ROUND([1]第一组!G26,2)</f>
        <v>78.7</v>
      </c>
      <c r="I63" s="40">
        <v>5</v>
      </c>
      <c r="J63" s="37" t="s">
        <v>15</v>
      </c>
      <c r="K63" s="35"/>
    </row>
    <row r="64" ht="18.95" customHeight="1" spans="1:11">
      <c r="A64" s="9">
        <v>62</v>
      </c>
      <c r="B64" s="18"/>
      <c r="C64" s="18"/>
      <c r="D64" s="13" t="str">
        <f>[1]第一组!C35</f>
        <v>涂耘</v>
      </c>
      <c r="E64" s="13">
        <f>[1]第一组!D35</f>
        <v>8</v>
      </c>
      <c r="F64" s="27">
        <f>[1]第一组!E35</f>
        <v>68.3</v>
      </c>
      <c r="G64" s="13">
        <f>[1]第一组!F35</f>
        <v>85.07</v>
      </c>
      <c r="H64" s="27">
        <f>ROUND([1]第一组!G35,2)</f>
        <v>78.36</v>
      </c>
      <c r="I64" s="40">
        <v>6</v>
      </c>
      <c r="J64" s="37" t="s">
        <v>15</v>
      </c>
      <c r="K64" s="35"/>
    </row>
    <row r="65" ht="18.95" customHeight="1" spans="1:11">
      <c r="A65" s="9">
        <v>63</v>
      </c>
      <c r="B65" s="18"/>
      <c r="C65" s="18"/>
      <c r="D65" s="13" t="str">
        <f>[1]第一组!C28</f>
        <v>杨成</v>
      </c>
      <c r="E65" s="13">
        <f>[1]第一组!D28</f>
        <v>9</v>
      </c>
      <c r="F65" s="27">
        <f>[1]第一组!E28</f>
        <v>71.9</v>
      </c>
      <c r="G65" s="13">
        <f>[1]第一组!F28</f>
        <v>82.39</v>
      </c>
      <c r="H65" s="27">
        <f>ROUND([1]第一组!G28,2)</f>
        <v>78.19</v>
      </c>
      <c r="I65" s="40">
        <v>7</v>
      </c>
      <c r="J65" s="37" t="s">
        <v>15</v>
      </c>
      <c r="K65" s="35"/>
    </row>
    <row r="66" ht="18.95" customHeight="1" spans="1:11">
      <c r="A66" s="9">
        <v>64</v>
      </c>
      <c r="B66" s="18"/>
      <c r="C66" s="18"/>
      <c r="D66" s="13" t="str">
        <f>[1]第一组!C30</f>
        <v>杜艳</v>
      </c>
      <c r="E66" s="13">
        <f>[1]第一组!D30</f>
        <v>5</v>
      </c>
      <c r="F66" s="27">
        <f>[1]第一组!E30</f>
        <v>69.3</v>
      </c>
      <c r="G66" s="13">
        <f>[1]第一组!F30</f>
        <v>83.71</v>
      </c>
      <c r="H66" s="27">
        <f>ROUND([1]第一组!G30,2)</f>
        <v>77.95</v>
      </c>
      <c r="I66" s="40">
        <v>8</v>
      </c>
      <c r="J66" s="37" t="s">
        <v>22</v>
      </c>
      <c r="K66" s="35"/>
    </row>
    <row r="67" ht="18.95" customHeight="1" spans="1:11">
      <c r="A67" s="9">
        <v>65</v>
      </c>
      <c r="B67" s="18"/>
      <c r="C67" s="18"/>
      <c r="D67" s="13" t="str">
        <f>[1]第一组!C23</f>
        <v>孙铭璐</v>
      </c>
      <c r="E67" s="13">
        <f>[1]第一组!D23</f>
        <v>18</v>
      </c>
      <c r="F67" s="27">
        <f>[1]第一组!E23</f>
        <v>74.9</v>
      </c>
      <c r="G67" s="13">
        <f>[1]第一组!F23</f>
        <v>79.59</v>
      </c>
      <c r="H67" s="27">
        <f>ROUND([1]第一组!G23,2)</f>
        <v>77.71</v>
      </c>
      <c r="I67" s="40">
        <v>9</v>
      </c>
      <c r="J67" s="37" t="s">
        <v>22</v>
      </c>
      <c r="K67" s="35"/>
    </row>
    <row r="68" ht="18.95" customHeight="1" spans="1:11">
      <c r="A68" s="9">
        <v>66</v>
      </c>
      <c r="B68" s="18"/>
      <c r="C68" s="18"/>
      <c r="D68" s="13" t="str">
        <f>[1]第一组!C31</f>
        <v>吴凡</v>
      </c>
      <c r="E68" s="13">
        <f>[1]第一组!D31</f>
        <v>15</v>
      </c>
      <c r="F68" s="27">
        <f>[1]第一组!E31</f>
        <v>69.3</v>
      </c>
      <c r="G68" s="13">
        <f>[1]第一组!F31</f>
        <v>81.96</v>
      </c>
      <c r="H68" s="27">
        <f>ROUND([1]第一组!G31,2)</f>
        <v>76.9</v>
      </c>
      <c r="I68" s="40">
        <v>10</v>
      </c>
      <c r="J68" s="37" t="s">
        <v>22</v>
      </c>
      <c r="K68" s="35"/>
    </row>
    <row r="69" ht="18.95" customHeight="1" spans="1:11">
      <c r="A69" s="9">
        <v>67</v>
      </c>
      <c r="B69" s="18"/>
      <c r="C69" s="18"/>
      <c r="D69" s="13" t="str">
        <f>[1]第一组!C33</f>
        <v>刘丽莎</v>
      </c>
      <c r="E69" s="13">
        <f>[1]第一组!D33</f>
        <v>16</v>
      </c>
      <c r="F69" s="27">
        <f>[1]第一组!E33</f>
        <v>68.6</v>
      </c>
      <c r="G69" s="13">
        <f>[1]第一组!F33</f>
        <v>80.7</v>
      </c>
      <c r="H69" s="27">
        <f>ROUND([1]第一组!G33,2)</f>
        <v>75.86</v>
      </c>
      <c r="I69" s="40">
        <v>11</v>
      </c>
      <c r="J69" s="37" t="s">
        <v>22</v>
      </c>
      <c r="K69" s="35"/>
    </row>
    <row r="70" ht="18.95" customHeight="1" spans="1:11">
      <c r="A70" s="9">
        <v>68</v>
      </c>
      <c r="B70" s="18"/>
      <c r="C70" s="18"/>
      <c r="D70" s="13" t="str">
        <f>[1]第一组!C32</f>
        <v>湛馨</v>
      </c>
      <c r="E70" s="13">
        <f>[1]第一组!D32</f>
        <v>7</v>
      </c>
      <c r="F70" s="27">
        <f>[1]第一组!E32</f>
        <v>69.3</v>
      </c>
      <c r="G70" s="13">
        <f>[1]第一组!F32</f>
        <v>79.86</v>
      </c>
      <c r="H70" s="27">
        <f>ROUND([1]第一组!G32,2)</f>
        <v>75.64</v>
      </c>
      <c r="I70" s="40">
        <v>12</v>
      </c>
      <c r="J70" s="37" t="s">
        <v>22</v>
      </c>
      <c r="K70" s="35"/>
    </row>
    <row r="71" ht="18.95" customHeight="1" spans="1:11">
      <c r="A71" s="9">
        <v>69</v>
      </c>
      <c r="B71" s="18"/>
      <c r="C71" s="18"/>
      <c r="D71" s="13" t="str">
        <f>[1]第一组!C29</f>
        <v>孙之尧</v>
      </c>
      <c r="E71" s="13">
        <f>[1]第一组!D29</f>
        <v>17</v>
      </c>
      <c r="F71" s="27">
        <f>[1]第一组!E29</f>
        <v>70.9</v>
      </c>
      <c r="G71" s="13">
        <f>[1]第一组!F29</f>
        <v>78.66</v>
      </c>
      <c r="H71" s="27">
        <f>ROUND([1]第一组!G29,2)</f>
        <v>75.56</v>
      </c>
      <c r="I71" s="40">
        <v>13</v>
      </c>
      <c r="J71" s="37" t="s">
        <v>22</v>
      </c>
      <c r="K71" s="35"/>
    </row>
    <row r="72" ht="18.95" customHeight="1" spans="1:11">
      <c r="A72" s="9">
        <v>70</v>
      </c>
      <c r="B72" s="10"/>
      <c r="C72" s="10"/>
      <c r="D72" s="13" t="str">
        <f>[1]第一组!C34</f>
        <v>蒋璐珉</v>
      </c>
      <c r="E72" s="13">
        <f>[1]第一组!D34</f>
        <v>10</v>
      </c>
      <c r="F72" s="27">
        <f>[1]第一组!E34</f>
        <v>68.4</v>
      </c>
      <c r="G72" s="13">
        <f>[1]第一组!F34</f>
        <v>79.09</v>
      </c>
      <c r="H72" s="27">
        <f>ROUND([1]第一组!G34,2)</f>
        <v>74.81</v>
      </c>
      <c r="I72" s="40">
        <v>14</v>
      </c>
      <c r="J72" s="37" t="s">
        <v>22</v>
      </c>
      <c r="K72" s="35"/>
    </row>
    <row r="73" ht="18.95" customHeight="1" spans="1:11">
      <c r="A73" s="9">
        <v>71</v>
      </c>
      <c r="B73" s="16" t="s">
        <v>68</v>
      </c>
      <c r="C73" s="16">
        <v>2</v>
      </c>
      <c r="D73" s="13" t="s">
        <v>69</v>
      </c>
      <c r="E73" s="13"/>
      <c r="F73" s="27">
        <v>80.75</v>
      </c>
      <c r="G73" s="13" t="s">
        <v>14</v>
      </c>
      <c r="H73" s="27">
        <f>F73</f>
        <v>80.75</v>
      </c>
      <c r="I73" s="40">
        <v>1</v>
      </c>
      <c r="J73" s="37" t="s">
        <v>15</v>
      </c>
      <c r="K73" s="35"/>
    </row>
    <row r="74" ht="18.95" customHeight="1" spans="1:11">
      <c r="A74" s="9">
        <v>72</v>
      </c>
      <c r="B74" s="18"/>
      <c r="C74" s="18"/>
      <c r="D74" s="13" t="s">
        <v>70</v>
      </c>
      <c r="E74" s="13"/>
      <c r="F74" s="27">
        <v>80.75</v>
      </c>
      <c r="G74" s="13" t="s">
        <v>14</v>
      </c>
      <c r="H74" s="27">
        <f t="shared" ref="H74:H80" si="2">F74</f>
        <v>80.75</v>
      </c>
      <c r="I74" s="40">
        <v>1</v>
      </c>
      <c r="J74" s="37" t="s">
        <v>15</v>
      </c>
      <c r="K74" s="35"/>
    </row>
    <row r="75" ht="18.95" customHeight="1" spans="1:11">
      <c r="A75" s="9">
        <v>73</v>
      </c>
      <c r="B75" s="18"/>
      <c r="C75" s="18"/>
      <c r="D75" s="13" t="s">
        <v>71</v>
      </c>
      <c r="E75" s="13"/>
      <c r="F75" s="27">
        <v>75.5</v>
      </c>
      <c r="G75" s="13" t="s">
        <v>14</v>
      </c>
      <c r="H75" s="27">
        <f t="shared" si="2"/>
        <v>75.5</v>
      </c>
      <c r="I75" s="40">
        <v>3</v>
      </c>
      <c r="J75" s="37" t="s">
        <v>22</v>
      </c>
      <c r="K75" s="35"/>
    </row>
    <row r="76" ht="18.95" customHeight="1" spans="1:11">
      <c r="A76" s="9">
        <v>74</v>
      </c>
      <c r="B76" s="18"/>
      <c r="C76" s="18"/>
      <c r="D76" s="13" t="s">
        <v>72</v>
      </c>
      <c r="E76" s="13"/>
      <c r="F76" s="27">
        <v>75</v>
      </c>
      <c r="G76" s="13" t="s">
        <v>14</v>
      </c>
      <c r="H76" s="27">
        <f t="shared" si="2"/>
        <v>75</v>
      </c>
      <c r="I76" s="40">
        <v>4</v>
      </c>
      <c r="J76" s="37" t="s">
        <v>22</v>
      </c>
      <c r="K76" s="35"/>
    </row>
    <row r="77" ht="18.95" customHeight="1" spans="1:11">
      <c r="A77" s="9">
        <v>75</v>
      </c>
      <c r="B77" s="18"/>
      <c r="C77" s="18"/>
      <c r="D77" s="13" t="s">
        <v>73</v>
      </c>
      <c r="E77" s="13"/>
      <c r="F77" s="27">
        <v>74.75</v>
      </c>
      <c r="G77" s="13" t="s">
        <v>14</v>
      </c>
      <c r="H77" s="27">
        <f t="shared" si="2"/>
        <v>74.75</v>
      </c>
      <c r="I77" s="40">
        <v>5</v>
      </c>
      <c r="J77" s="37" t="s">
        <v>22</v>
      </c>
      <c r="K77" s="35"/>
    </row>
    <row r="78" ht="18.95" customHeight="1" spans="1:11">
      <c r="A78" s="9">
        <v>76</v>
      </c>
      <c r="B78" s="18"/>
      <c r="C78" s="18"/>
      <c r="D78" s="13" t="s">
        <v>74</v>
      </c>
      <c r="E78" s="13"/>
      <c r="F78" s="27">
        <v>73.25</v>
      </c>
      <c r="G78" s="13" t="s">
        <v>14</v>
      </c>
      <c r="H78" s="27">
        <f t="shared" si="2"/>
        <v>73.25</v>
      </c>
      <c r="I78" s="40">
        <v>6</v>
      </c>
      <c r="J78" s="37" t="s">
        <v>22</v>
      </c>
      <c r="K78" s="35"/>
    </row>
    <row r="79" ht="18.95" customHeight="1" spans="1:11">
      <c r="A79" s="9">
        <v>77</v>
      </c>
      <c r="B79" s="18"/>
      <c r="C79" s="18"/>
      <c r="D79" s="13" t="s">
        <v>75</v>
      </c>
      <c r="E79" s="13"/>
      <c r="F79" s="27">
        <v>58.5</v>
      </c>
      <c r="G79" s="13" t="s">
        <v>14</v>
      </c>
      <c r="H79" s="27">
        <f t="shared" si="2"/>
        <v>58.5</v>
      </c>
      <c r="I79" s="40">
        <v>7</v>
      </c>
      <c r="J79" s="37" t="s">
        <v>22</v>
      </c>
      <c r="K79" s="35"/>
    </row>
    <row r="80" ht="18.95" customHeight="1" spans="1:11">
      <c r="A80" s="9">
        <v>78</v>
      </c>
      <c r="B80" s="10"/>
      <c r="C80" s="10"/>
      <c r="D80" s="13" t="s">
        <v>76</v>
      </c>
      <c r="E80" s="13"/>
      <c r="F80" s="13" t="s">
        <v>30</v>
      </c>
      <c r="G80" s="13" t="s">
        <v>14</v>
      </c>
      <c r="H80" s="27" t="str">
        <f t="shared" si="2"/>
        <v>缺考</v>
      </c>
      <c r="I80" s="40"/>
      <c r="J80" s="37" t="s">
        <v>22</v>
      </c>
      <c r="K80" s="35"/>
    </row>
  </sheetData>
  <autoFilter ref="B2:I80">
    <sortState ref="B2:I80">
      <sortCondition ref="H2:H103" descending="1"/>
    </sortState>
    <extLst/>
  </autoFilter>
  <mergeCells count="29">
    <mergeCell ref="A1:K1"/>
    <mergeCell ref="B3:B18"/>
    <mergeCell ref="B19:B27"/>
    <mergeCell ref="B28:B31"/>
    <mergeCell ref="B32:B35"/>
    <mergeCell ref="B36:B37"/>
    <mergeCell ref="B38:B40"/>
    <mergeCell ref="B41:B42"/>
    <mergeCell ref="B43:B44"/>
    <mergeCell ref="B45:B46"/>
    <mergeCell ref="B47:B50"/>
    <mergeCell ref="B51:B52"/>
    <mergeCell ref="B53:B58"/>
    <mergeCell ref="B59:B72"/>
    <mergeCell ref="B73:B80"/>
    <mergeCell ref="C3:C18"/>
    <mergeCell ref="C19:C27"/>
    <mergeCell ref="C28:C31"/>
    <mergeCell ref="C32:C35"/>
    <mergeCell ref="C36:C37"/>
    <mergeCell ref="C38:C40"/>
    <mergeCell ref="C41:C42"/>
    <mergeCell ref="C43:C44"/>
    <mergeCell ref="C45:C46"/>
    <mergeCell ref="C47:C50"/>
    <mergeCell ref="C51:C52"/>
    <mergeCell ref="C53:C58"/>
    <mergeCell ref="C59:C72"/>
    <mergeCell ref="C73:C80"/>
  </mergeCells>
  <printOptions horizontalCentered="1"/>
  <pageMargins left="0.251388888888889" right="0.251388888888889" top="0.751388888888889" bottom="0.751388888888889" header="0.298611111111111" footer="0.298611111111111"/>
  <pageSetup paperSize="9" fitToHeight="0" orientation="portrait" horizontalDpi="600"/>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伟</cp:lastModifiedBy>
  <dcterms:created xsi:type="dcterms:W3CDTF">2023-08-05T08:44:00Z</dcterms:created>
  <dcterms:modified xsi:type="dcterms:W3CDTF">2023-08-07T09:27:46Z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096FA9C85A3E4C38A55E0FF8BD662AA5_13</vt:lpwstr>
  </property>
  <property fmtid="{D5CDD505-2E9C-101B-9397-08002B2CF9AE}" pid="3" name="KSOProductBuildVer">
    <vt:lpwstr>2052-12.1.0.15120</vt:lpwstr>
  </property>
</Properties>
</file>